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hoolsportnz-my.sharepoint.com/personal/office_schoolsportnz_org_nz/Documents/Documents/AA NATIONAL SPORTS/2023/RESULTS/"/>
    </mc:Choice>
  </mc:AlternateContent>
  <xr:revisionPtr revIDLastSave="0" documentId="8_{76AA4E6A-193C-42C2-A9DD-B23AADA241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eats" sheetId="1" r:id="rId1"/>
    <sheet name="Final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2" l="1"/>
  <c r="N4" i="1"/>
  <c r="N9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3" i="1"/>
  <c r="L3" i="2" l="1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G3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8" i="2"/>
  <c r="N7" i="2"/>
  <c r="N6" i="2"/>
  <c r="N5" i="2"/>
  <c r="N4" i="2"/>
  <c r="N3" i="2"/>
  <c r="N26" i="1"/>
  <c r="N10" i="1"/>
  <c r="N3" i="1"/>
  <c r="N5" i="1"/>
  <c r="N6" i="1"/>
  <c r="N7" i="1"/>
  <c r="N8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L3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Q26" i="2" l="1"/>
  <c r="Q25" i="2"/>
  <c r="Q24" i="2" l="1"/>
  <c r="Q23" i="2" l="1"/>
  <c r="Q26" i="1" l="1"/>
  <c r="Q22" i="2" l="1"/>
  <c r="Q25" i="1"/>
  <c r="Q21" i="2" l="1"/>
  <c r="Q24" i="1"/>
  <c r="Q23" i="1" l="1"/>
  <c r="Q20" i="2" l="1"/>
  <c r="Q19" i="2" l="1"/>
  <c r="Q22" i="1" l="1"/>
  <c r="Q18" i="2" l="1"/>
  <c r="Q21" i="1"/>
  <c r="Q17" i="2" l="1"/>
  <c r="Q20" i="1" l="1"/>
  <c r="Q19" i="1" l="1"/>
  <c r="Q16" i="2" l="1"/>
  <c r="Q15" i="2" l="1"/>
  <c r="Q18" i="1"/>
  <c r="Q14" i="2" l="1"/>
  <c r="Q17" i="1"/>
  <c r="Q13" i="2" l="1"/>
  <c r="Q12" i="2" l="1"/>
  <c r="Q16" i="1"/>
  <c r="Q15" i="1" l="1"/>
  <c r="Q11" i="2" l="1"/>
  <c r="Q14" i="1"/>
  <c r="Q13" i="1" l="1"/>
  <c r="Q12" i="1" l="1"/>
  <c r="Q11" i="1" l="1"/>
  <c r="Q10" i="2" l="1"/>
  <c r="Q9" i="2" l="1"/>
  <c r="Q10" i="1" l="1"/>
  <c r="Q8" i="2" l="1"/>
  <c r="Q7" i="2" l="1"/>
  <c r="Q6" i="2" l="1"/>
  <c r="Q9" i="1"/>
  <c r="Q5" i="2" l="1"/>
  <c r="Q4" i="2" l="1"/>
  <c r="Q8" i="1"/>
  <c r="Q3" i="2" l="1"/>
  <c r="Q7" i="1"/>
  <c r="Q6" i="1" l="1"/>
  <c r="Q5" i="1" l="1"/>
  <c r="Q4" i="1" l="1"/>
  <c r="Q3" i="1" l="1"/>
</calcChain>
</file>

<file path=xl/sharedStrings.xml><?xml version="1.0" encoding="utf-8"?>
<sst xmlns="http://schemas.openxmlformats.org/spreadsheetml/2006/main" count="113" uniqueCount="60">
  <si>
    <t>Name</t>
  </si>
  <si>
    <t>Category</t>
  </si>
  <si>
    <t>A1</t>
  </si>
  <si>
    <t>A2</t>
  </si>
  <si>
    <t>E1</t>
  </si>
  <si>
    <t>E2</t>
  </si>
  <si>
    <t>D raw</t>
  </si>
  <si>
    <t>Total</t>
  </si>
  <si>
    <t>Senior International</t>
  </si>
  <si>
    <t>Junior International</t>
  </si>
  <si>
    <t>Age Group International</t>
  </si>
  <si>
    <t>Deduction Given</t>
  </si>
  <si>
    <t>A final</t>
  </si>
  <si>
    <t>E final</t>
  </si>
  <si>
    <t>D final</t>
  </si>
  <si>
    <t>D Deds</t>
  </si>
  <si>
    <t>Chair deds</t>
  </si>
  <si>
    <t>A3</t>
  </si>
  <si>
    <t>E3</t>
  </si>
  <si>
    <t>Level 7  11-14</t>
  </si>
  <si>
    <t>Level 8 18+</t>
  </si>
  <si>
    <t>Level 9 Groups</t>
  </si>
  <si>
    <t xml:space="preserve">Level 8 15-17 </t>
  </si>
  <si>
    <t>A4</t>
  </si>
  <si>
    <t>E4</t>
  </si>
  <si>
    <t>Level 7 15-17 yrs</t>
  </si>
  <si>
    <t>Level 9 15+ yrs</t>
  </si>
  <si>
    <t>extra movement</t>
  </si>
  <si>
    <t>7.4/6.2</t>
  </si>
  <si>
    <t>6.7/6.9</t>
  </si>
  <si>
    <t>attire</t>
  </si>
  <si>
    <t>Attire</t>
  </si>
  <si>
    <t xml:space="preserve">Line </t>
  </si>
  <si>
    <t>6.6.</t>
  </si>
  <si>
    <t>Lucy Parker/Macleans College</t>
  </si>
  <si>
    <t>Laiken Neaves/HowickCollege</t>
  </si>
  <si>
    <t>Alderney Shing/Saint Kentigern College</t>
  </si>
  <si>
    <t>Bethany Hyde/Botany Downs Secondary College</t>
  </si>
  <si>
    <t>Amber Sue/ Botany Downs Secondary College</t>
  </si>
  <si>
    <t>Lucy Cooper/James Hargest College</t>
  </si>
  <si>
    <t>Olivia Wallace/Columba College</t>
  </si>
  <si>
    <t>Sophie/ Selwyn College &amp; Rebecca</t>
  </si>
  <si>
    <t>Rahwa Steel/Columba College</t>
  </si>
  <si>
    <t>Helena Shelton/Timaru Girls High School</t>
  </si>
  <si>
    <t>Jorja Osborne/Otago Girls High School</t>
  </si>
  <si>
    <t>Casey-May Watt/Timaru Girls High School</t>
  </si>
  <si>
    <t>Mikayla Mortimer/James Hargest College</t>
  </si>
  <si>
    <t>Samantha Gibbs/James Hargest College</t>
  </si>
  <si>
    <t>Alicia Erskine/Southland Girls High School</t>
  </si>
  <si>
    <t>Dannika Pentecost/Dunstan High School</t>
  </si>
  <si>
    <t>Josie O'Neill/Columba College</t>
  </si>
  <si>
    <t>Amanda Palfrey/Southland Girls College</t>
  </si>
  <si>
    <t>Emily Cunningham/James Hargest College</t>
  </si>
  <si>
    <t>Taylah Reeves/Dunstan High School</t>
  </si>
  <si>
    <t>Maia Lumsden/Southland Girls High School</t>
  </si>
  <si>
    <t>Sophie Pomfrett/Selwyn College</t>
  </si>
  <si>
    <t>Jordyn Adams/Whangarei Girls High School</t>
  </si>
  <si>
    <t>Rebecca Lowe/Selwyn College</t>
  </si>
  <si>
    <t>New Zealand Secondary Schools Heats</t>
  </si>
  <si>
    <t>New Zealand Secondary Schools Finals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</si>
</sst>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59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2" fontId="0" fillId="0" borderId="1" xfId="0" applyNumberFormat="1" applyBorder="1"/>
    <xf numFmtId="0" fontId="0" fillId="2" borderId="1" xfId="0" applyFill="1" applyBorder="1" applyAlignment="1">
      <alignment wrapText="1"/>
    </xf>
    <xf numFmtId="2" fontId="0" fillId="2" borderId="1" xfId="0" applyNumberFormat="1" applyFill="1" applyBorder="1"/>
    <xf numFmtId="0" fontId="0" fillId="2" borderId="1" xfId="0" applyFill="1" applyBorder="1"/>
    <xf numFmtId="0" fontId="0" fillId="2" borderId="0" xfId="0" applyFill="1"/>
    <xf numFmtId="2" fontId="0" fillId="3" borderId="1" xfId="0" applyNumberFormat="1" applyFill="1" applyBorder="1"/>
    <xf numFmtId="0" fontId="0" fillId="0" borderId="1" xfId="0" applyBorder="1" applyAlignment="1">
      <alignment horizontal="left" vertical="top" wrapText="1"/>
    </xf>
    <xf numFmtId="0" fontId="0" fillId="4" borderId="1" xfId="0" applyFill="1" applyBorder="1" applyAlignment="1">
      <alignment wrapText="1"/>
    </xf>
    <xf numFmtId="2" fontId="0" fillId="4" borderId="1" xfId="0" applyNumberFormat="1" applyFill="1" applyBorder="1"/>
    <xf numFmtId="0" fontId="0" fillId="4" borderId="1" xfId="0" applyFill="1" applyBorder="1"/>
    <xf numFmtId="0" fontId="0" fillId="5" borderId="1" xfId="0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26"/>
  <sheetViews>
    <sheetView tabSelected="1" zoomScale="112" workbookViewId="0">
      <pane ySplit="2" topLeftCell="A3" activePane="bottomLeft" state="frozen"/>
      <selection pane="bottomLeft" sqref="A1:R1"/>
    </sheetView>
  </sheetViews>
  <sheetFormatPr defaultColWidth="8.77734375" defaultRowHeight="30" customHeight="1" x14ac:dyDescent="0.3"/>
  <cols>
    <col min="1" max="1" width="17.44140625" style="1" customWidth="1"/>
    <col min="2" max="2" width="16.77734375" style="1" customWidth="1"/>
    <col min="3" max="6" width="5.6640625" customWidth="1"/>
    <col min="7" max="7" width="8.21875" customWidth="1"/>
    <col min="8" max="11" width="5.6640625" customWidth="1"/>
    <col min="12" max="12" width="8.21875" customWidth="1"/>
    <col min="13" max="13" width="5.6640625" customWidth="1"/>
    <col min="14" max="14" width="8.21875" customWidth="1"/>
    <col min="15" max="16" width="5.6640625" customWidth="1"/>
    <col min="17" max="17" width="8.21875" customWidth="1"/>
    <col min="18" max="18" width="10.21875" style="1" customWidth="1"/>
    <col min="19" max="20" width="8.6640625"/>
    <col min="21" max="21" width="52.21875" style="1" customWidth="1"/>
    <col min="22" max="59" width="8.6640625"/>
  </cols>
  <sheetData>
    <row r="1" spans="1:59" ht="18.45" customHeight="1" x14ac:dyDescent="0.3">
      <c r="A1" s="16" t="s">
        <v>58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</row>
    <row r="2" spans="1:59" ht="45" customHeight="1" x14ac:dyDescent="0.3">
      <c r="A2" s="2" t="s">
        <v>0</v>
      </c>
      <c r="B2" s="2" t="s">
        <v>1</v>
      </c>
      <c r="C2" s="2" t="s">
        <v>2</v>
      </c>
      <c r="D2" s="2" t="s">
        <v>3</v>
      </c>
      <c r="E2" s="2" t="s">
        <v>17</v>
      </c>
      <c r="F2" s="2" t="s">
        <v>23</v>
      </c>
      <c r="G2" s="2" t="s">
        <v>12</v>
      </c>
      <c r="H2" s="2" t="s">
        <v>4</v>
      </c>
      <c r="I2" s="2" t="s">
        <v>5</v>
      </c>
      <c r="J2" s="2" t="s">
        <v>18</v>
      </c>
      <c r="K2" s="2" t="s">
        <v>24</v>
      </c>
      <c r="L2" s="2" t="s">
        <v>13</v>
      </c>
      <c r="M2" s="2" t="s">
        <v>6</v>
      </c>
      <c r="N2" s="2" t="s">
        <v>14</v>
      </c>
      <c r="O2" s="2" t="s">
        <v>15</v>
      </c>
      <c r="P2" s="2" t="s">
        <v>16</v>
      </c>
      <c r="Q2" s="2" t="s">
        <v>7</v>
      </c>
      <c r="R2" s="4" t="s">
        <v>11</v>
      </c>
    </row>
    <row r="3" spans="1:59" s="9" customFormat="1" ht="45" customHeight="1" x14ac:dyDescent="0.3">
      <c r="A3" s="15" t="s">
        <v>34</v>
      </c>
      <c r="B3" s="6" t="s">
        <v>8</v>
      </c>
      <c r="C3" s="7">
        <v>7.2</v>
      </c>
      <c r="D3" s="7">
        <v>7.5</v>
      </c>
      <c r="E3" s="7">
        <v>7.4</v>
      </c>
      <c r="F3" s="7"/>
      <c r="G3" s="10">
        <f>AVERAGE(C3:F3)</f>
        <v>7.3666666666666671</v>
      </c>
      <c r="H3" s="8">
        <v>7</v>
      </c>
      <c r="I3" s="8">
        <v>7.2</v>
      </c>
      <c r="J3" s="8">
        <v>7.4</v>
      </c>
      <c r="K3" s="8"/>
      <c r="L3" s="10">
        <f>AVERAGE(H3:K3)</f>
        <v>7.2</v>
      </c>
      <c r="M3" s="8">
        <v>2.5</v>
      </c>
      <c r="N3" s="7">
        <f t="shared" ref="N3:N25" si="0">SUM(M3/2)</f>
        <v>1.25</v>
      </c>
      <c r="O3" s="7"/>
      <c r="P3" s="8"/>
      <c r="Q3" s="7">
        <f>SUM(G3+L3+N3-O3-P3)</f>
        <v>15.816666666666666</v>
      </c>
      <c r="R3" s="6"/>
      <c r="S3"/>
      <c r="T3"/>
      <c r="U3" s="17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</row>
    <row r="4" spans="1:59" s="9" customFormat="1" ht="45" customHeight="1" x14ac:dyDescent="0.3">
      <c r="A4" s="6" t="s">
        <v>35</v>
      </c>
      <c r="B4" s="6"/>
      <c r="C4" s="7">
        <v>6.9</v>
      </c>
      <c r="D4" s="7">
        <v>7.1</v>
      </c>
      <c r="E4" s="7">
        <v>7.4</v>
      </c>
      <c r="F4" s="7"/>
      <c r="G4" s="10">
        <f t="shared" ref="G4:G26" si="1">AVERAGE(C4:F4)</f>
        <v>7.1333333333333329</v>
      </c>
      <c r="H4" s="8">
        <v>7.3</v>
      </c>
      <c r="I4" s="8">
        <v>6.9</v>
      </c>
      <c r="J4" s="8">
        <v>6.9</v>
      </c>
      <c r="K4" s="8"/>
      <c r="L4" s="10">
        <f>AVERAGE(H4:K4)</f>
        <v>7.0333333333333341</v>
      </c>
      <c r="M4" s="8">
        <v>1.5</v>
      </c>
      <c r="N4" s="7">
        <f t="shared" si="0"/>
        <v>0.75</v>
      </c>
      <c r="O4" s="7"/>
      <c r="P4" s="8"/>
      <c r="Q4" s="7">
        <f t="shared" ref="Q4:Q26" si="2">SUM(G4+L4+N4-O4-P4)</f>
        <v>14.916666666666668</v>
      </c>
      <c r="R4" s="6"/>
      <c r="S4"/>
      <c r="T4"/>
      <c r="U4" s="17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</row>
    <row r="5" spans="1:59" s="9" customFormat="1" ht="45" customHeight="1" x14ac:dyDescent="0.3">
      <c r="A5" s="15" t="s">
        <v>36</v>
      </c>
      <c r="B5" s="6"/>
      <c r="C5" s="7">
        <v>8.1999999999999993</v>
      </c>
      <c r="D5" s="7">
        <v>8</v>
      </c>
      <c r="E5" s="7">
        <v>7.8</v>
      </c>
      <c r="F5" s="7"/>
      <c r="G5" s="10">
        <f t="shared" si="1"/>
        <v>8</v>
      </c>
      <c r="H5" s="8">
        <v>7.9</v>
      </c>
      <c r="I5" s="8">
        <v>7.6</v>
      </c>
      <c r="J5" s="8">
        <v>7.8</v>
      </c>
      <c r="K5" s="8"/>
      <c r="L5" s="10">
        <f>AVERAGE(H5:K5)</f>
        <v>7.7666666666666666</v>
      </c>
      <c r="M5" s="8">
        <v>4.4000000000000004</v>
      </c>
      <c r="N5" s="7">
        <f t="shared" si="0"/>
        <v>2.2000000000000002</v>
      </c>
      <c r="O5" s="7"/>
      <c r="P5" s="8"/>
      <c r="Q5" s="7">
        <f t="shared" si="2"/>
        <v>17.966666666666665</v>
      </c>
      <c r="R5" s="6"/>
      <c r="S5"/>
      <c r="T5"/>
      <c r="U5" s="17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</row>
    <row r="6" spans="1:59" ht="45" customHeight="1" x14ac:dyDescent="0.3">
      <c r="A6" s="12" t="s">
        <v>37</v>
      </c>
      <c r="B6" s="4" t="s">
        <v>9</v>
      </c>
      <c r="C6" s="5">
        <v>7.2</v>
      </c>
      <c r="D6" s="5">
        <v>7.3</v>
      </c>
      <c r="E6" s="5">
        <v>7.1</v>
      </c>
      <c r="F6" s="5"/>
      <c r="G6" s="10">
        <f t="shared" si="1"/>
        <v>7.2</v>
      </c>
      <c r="H6" s="3">
        <v>7.4</v>
      </c>
      <c r="I6" s="3">
        <v>7.3</v>
      </c>
      <c r="J6" s="3">
        <v>7.9</v>
      </c>
      <c r="K6" s="3"/>
      <c r="L6" s="10">
        <f t="shared" ref="L6:L9" si="3">AVERAGE(H6:K6)</f>
        <v>7.5333333333333341</v>
      </c>
      <c r="M6" s="3">
        <v>1.6</v>
      </c>
      <c r="N6" s="13">
        <f t="shared" si="0"/>
        <v>0.8</v>
      </c>
      <c r="O6" s="5"/>
      <c r="P6" s="3">
        <v>0.5</v>
      </c>
      <c r="Q6" s="13">
        <f t="shared" si="2"/>
        <v>15.033333333333335</v>
      </c>
      <c r="R6" s="4" t="s">
        <v>27</v>
      </c>
      <c r="U6" s="17"/>
    </row>
    <row r="7" spans="1:59" ht="45" customHeight="1" x14ac:dyDescent="0.3">
      <c r="A7" s="12" t="s">
        <v>38</v>
      </c>
      <c r="B7" s="4"/>
      <c r="C7" s="5"/>
      <c r="D7" s="5"/>
      <c r="E7" s="5"/>
      <c r="F7" s="5"/>
      <c r="G7" s="10" t="e">
        <f t="shared" si="1"/>
        <v>#DIV/0!</v>
      </c>
      <c r="H7" s="3"/>
      <c r="I7" s="3"/>
      <c r="J7" s="3"/>
      <c r="K7" s="3"/>
      <c r="L7" s="10" t="e">
        <f>AVERAGE(H7:K7)</f>
        <v>#DIV/0!</v>
      </c>
      <c r="M7" s="3"/>
      <c r="N7" s="13">
        <f t="shared" si="0"/>
        <v>0</v>
      </c>
      <c r="O7" s="5"/>
      <c r="P7" s="3"/>
      <c r="Q7" s="13" t="e">
        <f t="shared" si="2"/>
        <v>#DIV/0!</v>
      </c>
      <c r="R7" s="4"/>
      <c r="U7" s="11"/>
    </row>
    <row r="8" spans="1:59" ht="55.05" customHeight="1" x14ac:dyDescent="0.3">
      <c r="A8" s="12" t="s">
        <v>39</v>
      </c>
      <c r="B8" s="4"/>
      <c r="C8" s="5">
        <v>7.9</v>
      </c>
      <c r="D8" s="5">
        <v>7.4</v>
      </c>
      <c r="E8" s="5">
        <v>7.3</v>
      </c>
      <c r="F8" s="5"/>
      <c r="G8" s="10">
        <f t="shared" si="1"/>
        <v>7.5333333333333341</v>
      </c>
      <c r="H8" s="3">
        <v>7.3</v>
      </c>
      <c r="I8" s="3">
        <v>7</v>
      </c>
      <c r="J8" s="3">
        <v>7.5</v>
      </c>
      <c r="K8" s="3"/>
      <c r="L8" s="10">
        <f>AVERAGE(H8:K8)</f>
        <v>7.2666666666666666</v>
      </c>
      <c r="M8" s="3">
        <v>2.8</v>
      </c>
      <c r="N8" s="13">
        <f t="shared" si="0"/>
        <v>1.4</v>
      </c>
      <c r="O8" s="5"/>
      <c r="P8" s="3"/>
      <c r="Q8" s="13">
        <f t="shared" si="2"/>
        <v>16.2</v>
      </c>
      <c r="R8" s="4"/>
      <c r="U8" s="11"/>
    </row>
    <row r="9" spans="1:59" ht="55.05" customHeight="1" x14ac:dyDescent="0.3">
      <c r="A9" s="15" t="s">
        <v>40</v>
      </c>
      <c r="B9" s="6" t="s">
        <v>10</v>
      </c>
      <c r="C9" s="7">
        <v>7.1</v>
      </c>
      <c r="D9" s="7">
        <v>7.2</v>
      </c>
      <c r="E9" s="7">
        <v>6.4</v>
      </c>
      <c r="F9" s="7"/>
      <c r="G9" s="10">
        <f t="shared" si="1"/>
        <v>6.9000000000000012</v>
      </c>
      <c r="H9" s="8">
        <v>7</v>
      </c>
      <c r="I9" s="8">
        <v>6.8</v>
      </c>
      <c r="J9" s="8">
        <v>6.9</v>
      </c>
      <c r="K9" s="8"/>
      <c r="L9" s="10">
        <f t="shared" si="3"/>
        <v>6.9000000000000012</v>
      </c>
      <c r="M9" s="8">
        <v>1.7</v>
      </c>
      <c r="N9" s="7">
        <f>SUM(M9/2)</f>
        <v>0.85</v>
      </c>
      <c r="O9" s="7"/>
      <c r="P9" s="8"/>
      <c r="Q9" s="7">
        <f t="shared" si="2"/>
        <v>14.650000000000002</v>
      </c>
      <c r="R9" s="6"/>
      <c r="U9" s="4"/>
    </row>
    <row r="10" spans="1:59" ht="55.05" customHeight="1" x14ac:dyDescent="0.3">
      <c r="A10" s="4" t="s">
        <v>41</v>
      </c>
      <c r="B10" s="12" t="s">
        <v>21</v>
      </c>
      <c r="C10" s="13">
        <v>6.9</v>
      </c>
      <c r="D10" s="13"/>
      <c r="E10" s="13">
        <v>6.7</v>
      </c>
      <c r="F10" s="13"/>
      <c r="G10" s="10">
        <f t="shared" si="1"/>
        <v>6.8000000000000007</v>
      </c>
      <c r="H10" s="14"/>
      <c r="I10" s="14"/>
      <c r="J10" s="14">
        <v>6.8</v>
      </c>
      <c r="K10" s="14">
        <v>6.7</v>
      </c>
      <c r="L10" s="10">
        <f>AVERAGE(H10:K10)</f>
        <v>6.75</v>
      </c>
      <c r="M10" s="14">
        <v>1.2</v>
      </c>
      <c r="N10" s="13">
        <f t="shared" ref="N10" si="4">SUM(M10/1.7)</f>
        <v>0.70588235294117652</v>
      </c>
      <c r="O10" s="13"/>
      <c r="P10" s="14"/>
      <c r="Q10" s="13">
        <f t="shared" si="2"/>
        <v>14.255882352941176</v>
      </c>
      <c r="R10" s="12"/>
      <c r="S10" t="s">
        <v>28</v>
      </c>
      <c r="T10" t="s">
        <v>29</v>
      </c>
      <c r="U10" s="4"/>
    </row>
    <row r="11" spans="1:59" s="9" customFormat="1" ht="55.05" customHeight="1" x14ac:dyDescent="0.3">
      <c r="A11" s="15" t="s">
        <v>42</v>
      </c>
      <c r="B11" s="6" t="s">
        <v>19</v>
      </c>
      <c r="C11" s="7">
        <v>7.3</v>
      </c>
      <c r="D11" s="7">
        <v>7.2</v>
      </c>
      <c r="E11" s="7">
        <v>7</v>
      </c>
      <c r="F11" s="7"/>
      <c r="G11" s="10">
        <f t="shared" si="1"/>
        <v>7.166666666666667</v>
      </c>
      <c r="H11" s="8">
        <v>7.2</v>
      </c>
      <c r="I11" s="8">
        <v>7</v>
      </c>
      <c r="J11" s="8">
        <v>7.3</v>
      </c>
      <c r="K11" s="8"/>
      <c r="L11" s="10">
        <f t="shared" ref="L11:L19" si="5">AVERAGE(H11:K11)</f>
        <v>7.166666666666667</v>
      </c>
      <c r="M11" s="8">
        <v>1.7</v>
      </c>
      <c r="N11" s="7">
        <f t="shared" si="0"/>
        <v>0.85</v>
      </c>
      <c r="O11" s="7"/>
      <c r="P11" s="8"/>
      <c r="Q11" s="7">
        <f t="shared" si="2"/>
        <v>15.183333333333334</v>
      </c>
      <c r="R11" s="6"/>
      <c r="S11"/>
      <c r="T11"/>
      <c r="U11" s="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</row>
    <row r="12" spans="1:59" s="9" customFormat="1" ht="55.05" customHeight="1" x14ac:dyDescent="0.3">
      <c r="A12" s="12" t="s">
        <v>43</v>
      </c>
      <c r="B12" s="12" t="s">
        <v>25</v>
      </c>
      <c r="C12" s="13">
        <v>7</v>
      </c>
      <c r="D12" s="13">
        <v>7.1</v>
      </c>
      <c r="E12" s="13">
        <v>6.8</v>
      </c>
      <c r="F12" s="13"/>
      <c r="G12" s="10">
        <f t="shared" si="1"/>
        <v>6.9666666666666659</v>
      </c>
      <c r="H12" s="14">
        <v>7.2</v>
      </c>
      <c r="I12" s="14">
        <v>7</v>
      </c>
      <c r="J12" s="14">
        <v>6.8</v>
      </c>
      <c r="K12" s="14"/>
      <c r="L12" s="10">
        <f>AVERAGE(H12:K12)</f>
        <v>7</v>
      </c>
      <c r="M12" s="14">
        <v>1.4</v>
      </c>
      <c r="N12" s="13">
        <f t="shared" si="0"/>
        <v>0.7</v>
      </c>
      <c r="O12" s="13"/>
      <c r="P12" s="14"/>
      <c r="Q12" s="13">
        <f t="shared" si="2"/>
        <v>14.666666666666664</v>
      </c>
      <c r="R12" s="12"/>
      <c r="S12"/>
      <c r="T12"/>
      <c r="U12" s="1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</row>
    <row r="13" spans="1:59" s="9" customFormat="1" ht="55.05" customHeight="1" x14ac:dyDescent="0.3">
      <c r="A13" s="4" t="s">
        <v>44</v>
      </c>
      <c r="B13" s="12"/>
      <c r="C13" s="13">
        <v>6.7</v>
      </c>
      <c r="D13" s="13">
        <v>7.2</v>
      </c>
      <c r="E13" s="13">
        <v>6.8</v>
      </c>
      <c r="F13" s="13"/>
      <c r="G13" s="10">
        <f t="shared" si="1"/>
        <v>6.8999999999999995</v>
      </c>
      <c r="H13" s="14">
        <v>7</v>
      </c>
      <c r="I13" s="14">
        <v>6.5</v>
      </c>
      <c r="J13" s="14">
        <v>6.7</v>
      </c>
      <c r="K13" s="14"/>
      <c r="L13" s="10">
        <f t="shared" si="5"/>
        <v>6.7333333333333334</v>
      </c>
      <c r="M13" s="14">
        <v>1.5</v>
      </c>
      <c r="N13" s="13">
        <f t="shared" si="0"/>
        <v>0.75</v>
      </c>
      <c r="O13" s="13"/>
      <c r="P13" s="14"/>
      <c r="Q13" s="13">
        <f t="shared" si="2"/>
        <v>14.383333333333333</v>
      </c>
      <c r="R13" s="12"/>
      <c r="S13"/>
      <c r="T13"/>
      <c r="U13" s="1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</row>
    <row r="14" spans="1:59" s="9" customFormat="1" ht="55.05" customHeight="1" x14ac:dyDescent="0.3">
      <c r="A14" s="4" t="s">
        <v>45</v>
      </c>
      <c r="B14" s="12"/>
      <c r="C14" s="13">
        <v>7</v>
      </c>
      <c r="D14" s="13">
        <v>7.3</v>
      </c>
      <c r="E14" s="13">
        <v>6.8</v>
      </c>
      <c r="F14" s="13"/>
      <c r="G14" s="10">
        <f t="shared" si="1"/>
        <v>7.0333333333333341</v>
      </c>
      <c r="H14" s="14">
        <v>7</v>
      </c>
      <c r="I14" s="14">
        <v>6.8</v>
      </c>
      <c r="J14" s="14">
        <v>7</v>
      </c>
      <c r="K14" s="14"/>
      <c r="L14" s="10">
        <f>AVERAGE(H14:K14)</f>
        <v>6.9333333333333336</v>
      </c>
      <c r="M14" s="14">
        <v>1</v>
      </c>
      <c r="N14" s="13">
        <f t="shared" si="0"/>
        <v>0.5</v>
      </c>
      <c r="O14" s="13"/>
      <c r="P14" s="14">
        <v>0.2</v>
      </c>
      <c r="Q14" s="13">
        <f t="shared" si="2"/>
        <v>14.266666666666669</v>
      </c>
      <c r="R14" s="12" t="s">
        <v>30</v>
      </c>
      <c r="S14"/>
      <c r="T14"/>
      <c r="U14" s="1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</row>
    <row r="15" spans="1:59" s="9" customFormat="1" ht="55.05" customHeight="1" x14ac:dyDescent="0.3">
      <c r="A15" s="4" t="s">
        <v>46</v>
      </c>
      <c r="B15" s="12"/>
      <c r="C15" s="13">
        <v>7.6</v>
      </c>
      <c r="D15" s="13">
        <v>7.1</v>
      </c>
      <c r="E15" s="13">
        <v>7.1</v>
      </c>
      <c r="F15" s="13"/>
      <c r="G15" s="10">
        <f t="shared" si="1"/>
        <v>7.2666666666666657</v>
      </c>
      <c r="H15" s="14">
        <v>7.3</v>
      </c>
      <c r="I15" s="14">
        <v>7</v>
      </c>
      <c r="J15" s="14">
        <v>7.2</v>
      </c>
      <c r="K15" s="14"/>
      <c r="L15" s="10">
        <f>AVERAGE(H15:K15)</f>
        <v>7.166666666666667</v>
      </c>
      <c r="M15" s="14">
        <v>2.1</v>
      </c>
      <c r="N15" s="13">
        <f t="shared" si="0"/>
        <v>1.05</v>
      </c>
      <c r="O15" s="13"/>
      <c r="P15" s="14"/>
      <c r="Q15" s="13">
        <f t="shared" si="2"/>
        <v>15.483333333333334</v>
      </c>
      <c r="R15" s="12"/>
      <c r="S15"/>
      <c r="T15"/>
      <c r="U15" s="1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</row>
    <row r="16" spans="1:59" ht="55.05" customHeight="1" x14ac:dyDescent="0.3">
      <c r="A16" s="4" t="s">
        <v>47</v>
      </c>
      <c r="B16" s="12"/>
      <c r="C16" s="13"/>
      <c r="D16" s="13"/>
      <c r="E16" s="13"/>
      <c r="F16" s="13"/>
      <c r="G16" s="10" t="e">
        <f t="shared" si="1"/>
        <v>#DIV/0!</v>
      </c>
      <c r="H16" s="14"/>
      <c r="I16" s="14"/>
      <c r="J16" s="14"/>
      <c r="K16" s="14"/>
      <c r="L16" s="10" t="e">
        <f t="shared" si="5"/>
        <v>#DIV/0!</v>
      </c>
      <c r="M16" s="14"/>
      <c r="N16" s="13">
        <f t="shared" si="0"/>
        <v>0</v>
      </c>
      <c r="O16" s="13"/>
      <c r="P16" s="14"/>
      <c r="Q16" s="13" t="e">
        <f t="shared" si="2"/>
        <v>#DIV/0!</v>
      </c>
      <c r="R16" s="12"/>
    </row>
    <row r="17" spans="1:59" ht="55.05" customHeight="1" x14ac:dyDescent="0.3">
      <c r="A17" s="15" t="s">
        <v>48</v>
      </c>
      <c r="B17" s="6" t="s">
        <v>22</v>
      </c>
      <c r="C17" s="7">
        <v>7.5</v>
      </c>
      <c r="D17" s="7">
        <v>7.2</v>
      </c>
      <c r="E17" s="7">
        <v>7.1</v>
      </c>
      <c r="F17" s="7"/>
      <c r="G17" s="10">
        <f t="shared" si="1"/>
        <v>7.2666666666666657</v>
      </c>
      <c r="H17" s="8">
        <v>7.4</v>
      </c>
      <c r="I17" s="8">
        <v>6.9</v>
      </c>
      <c r="J17" s="8">
        <v>7.5</v>
      </c>
      <c r="K17" s="8"/>
      <c r="L17" s="10">
        <f t="shared" si="5"/>
        <v>7.2666666666666666</v>
      </c>
      <c r="M17" s="8">
        <v>2.5</v>
      </c>
      <c r="N17" s="7">
        <f t="shared" si="0"/>
        <v>1.25</v>
      </c>
      <c r="O17" s="7"/>
      <c r="P17" s="8">
        <v>0.2</v>
      </c>
      <c r="Q17" s="7">
        <f t="shared" si="2"/>
        <v>15.583333333333332</v>
      </c>
      <c r="R17" s="6" t="s">
        <v>31</v>
      </c>
    </row>
    <row r="18" spans="1:59" ht="55.05" customHeight="1" x14ac:dyDescent="0.3">
      <c r="A18" s="15" t="s">
        <v>49</v>
      </c>
      <c r="B18" s="6"/>
      <c r="C18" s="7">
        <v>7.7</v>
      </c>
      <c r="D18" s="7">
        <v>7.4</v>
      </c>
      <c r="E18" s="7">
        <v>7.6</v>
      </c>
      <c r="F18" s="7"/>
      <c r="G18" s="10">
        <f t="shared" si="1"/>
        <v>7.5666666666666673</v>
      </c>
      <c r="H18" s="8">
        <v>7.5</v>
      </c>
      <c r="I18" s="8">
        <v>6.8</v>
      </c>
      <c r="J18" s="8">
        <v>7.2</v>
      </c>
      <c r="K18" s="8"/>
      <c r="L18" s="10">
        <f>AVERAGE(H18:K18)</f>
        <v>7.166666666666667</v>
      </c>
      <c r="M18" s="8">
        <v>2.2999999999999998</v>
      </c>
      <c r="N18" s="7">
        <f t="shared" si="0"/>
        <v>1.1499999999999999</v>
      </c>
      <c r="O18" s="7"/>
      <c r="P18" s="8"/>
      <c r="Q18" s="7">
        <f t="shared" si="2"/>
        <v>15.883333333333335</v>
      </c>
      <c r="R18" s="6"/>
    </row>
    <row r="19" spans="1:59" ht="55.05" customHeight="1" x14ac:dyDescent="0.3">
      <c r="A19" s="15" t="s">
        <v>50</v>
      </c>
      <c r="B19" s="6"/>
      <c r="C19" s="7">
        <v>7.6</v>
      </c>
      <c r="D19" s="7">
        <v>7.4</v>
      </c>
      <c r="E19" s="7">
        <v>7.1</v>
      </c>
      <c r="F19" s="7"/>
      <c r="G19" s="10">
        <f t="shared" si="1"/>
        <v>7.3666666666666671</v>
      </c>
      <c r="H19" s="8">
        <v>7.6</v>
      </c>
      <c r="I19" s="8">
        <v>7.2</v>
      </c>
      <c r="J19" s="8">
        <v>7.3</v>
      </c>
      <c r="K19" s="8"/>
      <c r="L19" s="10">
        <f t="shared" si="5"/>
        <v>7.3666666666666671</v>
      </c>
      <c r="M19" s="8">
        <v>2.2000000000000002</v>
      </c>
      <c r="N19" s="7">
        <f t="shared" si="0"/>
        <v>1.1000000000000001</v>
      </c>
      <c r="O19" s="7"/>
      <c r="P19" s="8"/>
      <c r="Q19" s="7">
        <f t="shared" si="2"/>
        <v>15.833333333333334</v>
      </c>
      <c r="R19" s="6"/>
    </row>
    <row r="20" spans="1:59" ht="55.05" customHeight="1" x14ac:dyDescent="0.3">
      <c r="A20" s="4" t="s">
        <v>51</v>
      </c>
      <c r="B20" s="12" t="s">
        <v>20</v>
      </c>
      <c r="C20" s="13">
        <v>7.9</v>
      </c>
      <c r="D20" s="13">
        <v>7.5</v>
      </c>
      <c r="E20" s="13">
        <v>7.5</v>
      </c>
      <c r="F20" s="13"/>
      <c r="G20" s="10">
        <f t="shared" si="1"/>
        <v>7.6333333333333329</v>
      </c>
      <c r="H20" s="14">
        <v>7.7</v>
      </c>
      <c r="I20" s="14">
        <v>7.3</v>
      </c>
      <c r="J20" s="14">
        <v>7.5</v>
      </c>
      <c r="K20" s="14"/>
      <c r="L20" s="10">
        <f t="shared" ref="L20:L26" si="6">AVERAGE(H20:K20)</f>
        <v>7.5</v>
      </c>
      <c r="M20" s="14">
        <v>2.8</v>
      </c>
      <c r="N20" s="13">
        <f t="shared" si="0"/>
        <v>1.4</v>
      </c>
      <c r="O20" s="13"/>
      <c r="P20" s="14"/>
      <c r="Q20" s="13">
        <f t="shared" si="2"/>
        <v>16.533333333333331</v>
      </c>
      <c r="R20" s="12"/>
    </row>
    <row r="21" spans="1:59" ht="55.05" customHeight="1" x14ac:dyDescent="0.3">
      <c r="A21" s="4" t="s">
        <v>52</v>
      </c>
      <c r="B21" s="12"/>
      <c r="C21" s="13">
        <v>7.7</v>
      </c>
      <c r="D21" s="13">
        <v>7.2</v>
      </c>
      <c r="E21" s="13">
        <v>7.2</v>
      </c>
      <c r="F21" s="13"/>
      <c r="G21" s="10">
        <f t="shared" si="1"/>
        <v>7.3666666666666671</v>
      </c>
      <c r="H21" s="14">
        <v>7</v>
      </c>
      <c r="I21" s="14">
        <v>7.3</v>
      </c>
      <c r="J21" s="14">
        <v>7.4</v>
      </c>
      <c r="K21" s="14"/>
      <c r="L21" s="10">
        <f t="shared" si="6"/>
        <v>7.2333333333333343</v>
      </c>
      <c r="M21" s="14">
        <v>1.7</v>
      </c>
      <c r="N21" s="13">
        <f t="shared" si="0"/>
        <v>0.85</v>
      </c>
      <c r="O21" s="13"/>
      <c r="P21" s="14"/>
      <c r="Q21" s="13">
        <f t="shared" si="2"/>
        <v>15.450000000000001</v>
      </c>
      <c r="R21" s="12"/>
    </row>
    <row r="22" spans="1:59" ht="55.05" customHeight="1" x14ac:dyDescent="0.3">
      <c r="A22" s="4" t="s">
        <v>53</v>
      </c>
      <c r="B22" s="12"/>
      <c r="C22" s="13">
        <v>7</v>
      </c>
      <c r="D22" s="13">
        <v>6.9</v>
      </c>
      <c r="E22" s="13">
        <v>6.9</v>
      </c>
      <c r="F22" s="13"/>
      <c r="G22" s="10">
        <f t="shared" si="1"/>
        <v>6.9333333333333336</v>
      </c>
      <c r="H22" s="14">
        <v>6.7</v>
      </c>
      <c r="I22" s="14">
        <v>6.2</v>
      </c>
      <c r="J22" s="14">
        <v>6.8</v>
      </c>
      <c r="K22" s="14"/>
      <c r="L22" s="10">
        <f t="shared" si="6"/>
        <v>6.5666666666666664</v>
      </c>
      <c r="M22" s="14">
        <v>1.1000000000000001</v>
      </c>
      <c r="N22" s="13">
        <f t="shared" si="0"/>
        <v>0.55000000000000004</v>
      </c>
      <c r="O22" s="13"/>
      <c r="P22" s="14"/>
      <c r="Q22" s="13">
        <f t="shared" si="2"/>
        <v>14.05</v>
      </c>
      <c r="R22" s="12"/>
    </row>
    <row r="23" spans="1:59" s="9" customFormat="1" ht="55.05" customHeight="1" x14ac:dyDescent="0.3">
      <c r="A23" s="6" t="s">
        <v>54</v>
      </c>
      <c r="B23" s="6" t="s">
        <v>26</v>
      </c>
      <c r="C23" s="7">
        <v>7.9</v>
      </c>
      <c r="D23" s="7">
        <v>7.7</v>
      </c>
      <c r="E23" s="7">
        <v>7.7</v>
      </c>
      <c r="F23" s="7"/>
      <c r="G23" s="10">
        <f t="shared" si="1"/>
        <v>7.7666666666666666</v>
      </c>
      <c r="H23" s="8">
        <v>7.9</v>
      </c>
      <c r="I23" s="8">
        <v>7.6</v>
      </c>
      <c r="J23" s="8">
        <v>7.8</v>
      </c>
      <c r="K23" s="8"/>
      <c r="L23" s="10">
        <f t="shared" si="6"/>
        <v>7.7666666666666666</v>
      </c>
      <c r="M23" s="8">
        <v>3.6</v>
      </c>
      <c r="N23" s="7">
        <f t="shared" si="0"/>
        <v>1.8</v>
      </c>
      <c r="O23" s="7"/>
      <c r="P23" s="8"/>
      <c r="Q23" s="7">
        <f t="shared" si="2"/>
        <v>17.333333333333332</v>
      </c>
      <c r="R23" s="6"/>
      <c r="S23"/>
      <c r="T23"/>
      <c r="U23" s="1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</row>
    <row r="24" spans="1:59" s="9" customFormat="1" ht="55.05" customHeight="1" x14ac:dyDescent="0.3">
      <c r="A24" s="6" t="s">
        <v>55</v>
      </c>
      <c r="B24" s="6"/>
      <c r="C24" s="7">
        <v>7.2</v>
      </c>
      <c r="D24" s="7">
        <v>7.2</v>
      </c>
      <c r="E24" s="7">
        <v>7.6</v>
      </c>
      <c r="F24" s="7"/>
      <c r="G24" s="10">
        <f t="shared" si="1"/>
        <v>7.333333333333333</v>
      </c>
      <c r="H24" s="8">
        <v>8</v>
      </c>
      <c r="I24" s="8">
        <v>7.4</v>
      </c>
      <c r="J24" s="8">
        <v>7.7</v>
      </c>
      <c r="K24" s="8"/>
      <c r="L24" s="10">
        <f t="shared" si="6"/>
        <v>7.7</v>
      </c>
      <c r="M24" s="8">
        <v>2.6</v>
      </c>
      <c r="N24" s="7">
        <f t="shared" si="0"/>
        <v>1.3</v>
      </c>
      <c r="O24" s="7"/>
      <c r="P24" s="8"/>
      <c r="Q24" s="7">
        <f t="shared" si="2"/>
        <v>16.333333333333332</v>
      </c>
      <c r="R24" s="6"/>
      <c r="S24"/>
      <c r="T24"/>
      <c r="U24" s="1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</row>
    <row r="25" spans="1:59" s="9" customFormat="1" ht="55.05" customHeight="1" x14ac:dyDescent="0.3">
      <c r="A25" s="6" t="s">
        <v>56</v>
      </c>
      <c r="B25" s="6"/>
      <c r="C25" s="7">
        <v>7.1</v>
      </c>
      <c r="D25" s="7">
        <v>7.5</v>
      </c>
      <c r="E25" s="7">
        <v>6.7</v>
      </c>
      <c r="F25" s="7"/>
      <c r="G25" s="10">
        <f t="shared" si="1"/>
        <v>7.1000000000000005</v>
      </c>
      <c r="H25" s="8">
        <v>7.4</v>
      </c>
      <c r="I25" s="8">
        <v>6.6</v>
      </c>
      <c r="J25" s="8">
        <v>7.3</v>
      </c>
      <c r="K25" s="8"/>
      <c r="L25" s="10">
        <f t="shared" si="6"/>
        <v>7.1000000000000005</v>
      </c>
      <c r="M25" s="8">
        <v>1.9</v>
      </c>
      <c r="N25" s="7">
        <f t="shared" si="0"/>
        <v>0.95</v>
      </c>
      <c r="O25" s="7"/>
      <c r="P25" s="8"/>
      <c r="Q25" s="7">
        <f t="shared" si="2"/>
        <v>15.15</v>
      </c>
      <c r="R25" s="6"/>
      <c r="S25"/>
      <c r="T25"/>
      <c r="U25" s="1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</row>
    <row r="26" spans="1:59" ht="55.05" customHeight="1" x14ac:dyDescent="0.3">
      <c r="A26" s="6" t="s">
        <v>57</v>
      </c>
      <c r="B26" s="6"/>
      <c r="C26" s="7">
        <v>7.8</v>
      </c>
      <c r="D26" s="7">
        <v>7.3</v>
      </c>
      <c r="E26" s="7">
        <v>7.4</v>
      </c>
      <c r="F26" s="7"/>
      <c r="G26" s="10">
        <f t="shared" si="1"/>
        <v>7.5</v>
      </c>
      <c r="H26" s="8">
        <v>6.7</v>
      </c>
      <c r="I26" s="8">
        <v>6.9</v>
      </c>
      <c r="J26" s="8">
        <v>7.4</v>
      </c>
      <c r="K26" s="8"/>
      <c r="L26" s="10">
        <f t="shared" si="6"/>
        <v>7</v>
      </c>
      <c r="M26" s="8">
        <v>2.2000000000000002</v>
      </c>
      <c r="N26" s="7">
        <f>SUM(M26/2)</f>
        <v>1.1000000000000001</v>
      </c>
      <c r="O26" s="7"/>
      <c r="P26" s="8"/>
      <c r="Q26" s="7">
        <f t="shared" si="2"/>
        <v>15.6</v>
      </c>
      <c r="R26" s="6"/>
    </row>
  </sheetData>
  <mergeCells count="2">
    <mergeCell ref="A1:R1"/>
    <mergeCell ref="U3:U6"/>
  </mergeCells>
  <phoneticPr fontId="2" type="noConversion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workbookViewId="0">
      <pane ySplit="1" topLeftCell="A2" activePane="bottomLeft" state="frozen"/>
      <selection pane="bottomLeft" sqref="A1:R1"/>
    </sheetView>
  </sheetViews>
  <sheetFormatPr defaultColWidth="30.6640625" defaultRowHeight="14.4" x14ac:dyDescent="0.3"/>
  <cols>
    <col min="1" max="1" width="15.77734375" style="1" customWidth="1"/>
    <col min="2" max="2" width="15.6640625" customWidth="1"/>
    <col min="3" max="6" width="5.6640625" customWidth="1"/>
    <col min="7" max="7" width="7.6640625" customWidth="1"/>
    <col min="8" max="11" width="5.6640625" customWidth="1"/>
    <col min="12" max="12" width="8.21875" customWidth="1"/>
    <col min="13" max="14" width="5.6640625" customWidth="1"/>
    <col min="15" max="15" width="8.21875" customWidth="1"/>
    <col min="16" max="16" width="8.21875" style="1" customWidth="1"/>
    <col min="17" max="17" width="9.77734375" customWidth="1"/>
    <col min="18" max="18" width="16.33203125" customWidth="1"/>
  </cols>
  <sheetData>
    <row r="1" spans="1:18" ht="18.45" customHeight="1" x14ac:dyDescent="0.3">
      <c r="A1" s="18" t="s">
        <v>59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</row>
    <row r="2" spans="1:18" ht="28.8" x14ac:dyDescent="0.3">
      <c r="A2" s="2" t="s">
        <v>0</v>
      </c>
      <c r="B2" s="2" t="s">
        <v>1</v>
      </c>
      <c r="C2" s="2" t="s">
        <v>2</v>
      </c>
      <c r="D2" s="2" t="s">
        <v>3</v>
      </c>
      <c r="E2" s="2" t="s">
        <v>17</v>
      </c>
      <c r="F2" s="2" t="s">
        <v>23</v>
      </c>
      <c r="G2" s="2" t="s">
        <v>12</v>
      </c>
      <c r="H2" s="2" t="s">
        <v>4</v>
      </c>
      <c r="I2" s="2" t="s">
        <v>5</v>
      </c>
      <c r="J2" s="2" t="s">
        <v>18</v>
      </c>
      <c r="K2" s="2" t="s">
        <v>24</v>
      </c>
      <c r="L2" s="2" t="s">
        <v>13</v>
      </c>
      <c r="M2" s="2" t="s">
        <v>6</v>
      </c>
      <c r="N2" s="2" t="s">
        <v>14</v>
      </c>
      <c r="O2" s="2" t="s">
        <v>15</v>
      </c>
      <c r="P2" s="2" t="s">
        <v>16</v>
      </c>
      <c r="Q2" s="2" t="s">
        <v>7</v>
      </c>
      <c r="R2" s="2" t="s">
        <v>11</v>
      </c>
    </row>
    <row r="3" spans="1:18" ht="55.05" customHeight="1" x14ac:dyDescent="0.3">
      <c r="A3" s="15" t="s">
        <v>34</v>
      </c>
      <c r="B3" s="6" t="s">
        <v>8</v>
      </c>
      <c r="C3" s="7">
        <v>7.2</v>
      </c>
      <c r="D3" s="7">
        <v>7.6</v>
      </c>
      <c r="E3" s="7">
        <v>8.1</v>
      </c>
      <c r="F3" s="7"/>
      <c r="G3" s="10">
        <f t="shared" ref="G3:G26" si="0">AVERAGE(C3:F3)</f>
        <v>7.6333333333333329</v>
      </c>
      <c r="H3" s="8">
        <v>7.2</v>
      </c>
      <c r="I3" s="8">
        <v>7</v>
      </c>
      <c r="J3" s="8">
        <v>7.9</v>
      </c>
      <c r="K3" s="8"/>
      <c r="L3" s="10">
        <f t="shared" ref="L3:L26" si="1">AVERAGE(H3:K3)</f>
        <v>7.3666666666666671</v>
      </c>
      <c r="M3" s="8">
        <v>4.4000000000000004</v>
      </c>
      <c r="N3" s="7">
        <f t="shared" ref="N3:N25" si="2">SUM(M3/2)</f>
        <v>2.2000000000000002</v>
      </c>
      <c r="O3" s="7"/>
      <c r="P3" s="8">
        <v>0.2</v>
      </c>
      <c r="Q3" s="7">
        <f>SUM(G3+L3+N3-O3-P3)</f>
        <v>17</v>
      </c>
      <c r="R3" s="6" t="s">
        <v>31</v>
      </c>
    </row>
    <row r="4" spans="1:18" ht="55.05" customHeight="1" x14ac:dyDescent="0.3">
      <c r="A4" s="6" t="s">
        <v>35</v>
      </c>
      <c r="B4" s="6"/>
      <c r="C4" s="7">
        <v>7</v>
      </c>
      <c r="D4" s="7">
        <v>7.3</v>
      </c>
      <c r="E4" s="7">
        <v>7.2</v>
      </c>
      <c r="F4" s="7"/>
      <c r="G4" s="10">
        <f t="shared" si="0"/>
        <v>7.166666666666667</v>
      </c>
      <c r="H4" s="8">
        <v>7.4</v>
      </c>
      <c r="I4" s="8">
        <v>7.5</v>
      </c>
      <c r="J4" s="8">
        <v>7.8</v>
      </c>
      <c r="K4" s="8"/>
      <c r="L4" s="10">
        <f t="shared" si="1"/>
        <v>7.5666666666666664</v>
      </c>
      <c r="M4" s="8">
        <v>3.9</v>
      </c>
      <c r="N4" s="7">
        <f t="shared" si="2"/>
        <v>1.95</v>
      </c>
      <c r="O4" s="7"/>
      <c r="P4" s="8"/>
      <c r="Q4" s="7">
        <f t="shared" ref="Q4:Q26" si="3">SUM(G4+L4+N4-O4-P4)</f>
        <v>16.683333333333334</v>
      </c>
      <c r="R4" s="6"/>
    </row>
    <row r="5" spans="1:18" ht="55.05" customHeight="1" x14ac:dyDescent="0.3">
      <c r="A5" s="15" t="s">
        <v>36</v>
      </c>
      <c r="B5" s="6"/>
      <c r="C5" s="7">
        <v>8</v>
      </c>
      <c r="D5" s="7">
        <v>7.8</v>
      </c>
      <c r="E5" s="7">
        <v>8</v>
      </c>
      <c r="F5" s="7"/>
      <c r="G5" s="10">
        <f t="shared" si="0"/>
        <v>7.9333333333333336</v>
      </c>
      <c r="H5" s="8">
        <v>8.3000000000000007</v>
      </c>
      <c r="I5" s="8">
        <v>8.4</v>
      </c>
      <c r="J5" s="8">
        <v>8.4</v>
      </c>
      <c r="K5" s="8"/>
      <c r="L5" s="10">
        <f t="shared" si="1"/>
        <v>8.3666666666666671</v>
      </c>
      <c r="M5" s="8">
        <v>4.8</v>
      </c>
      <c r="N5" s="7">
        <f t="shared" si="2"/>
        <v>2.4</v>
      </c>
      <c r="O5" s="7"/>
      <c r="P5" s="8"/>
      <c r="Q5" s="7">
        <f t="shared" si="3"/>
        <v>18.7</v>
      </c>
      <c r="R5" s="6"/>
    </row>
    <row r="6" spans="1:18" ht="55.05" customHeight="1" x14ac:dyDescent="0.3">
      <c r="A6" s="12" t="s">
        <v>37</v>
      </c>
      <c r="B6" s="4" t="s">
        <v>9</v>
      </c>
      <c r="C6" s="5">
        <v>7.6</v>
      </c>
      <c r="D6" s="5">
        <v>7.6</v>
      </c>
      <c r="E6" s="5">
        <v>7.9</v>
      </c>
      <c r="F6" s="5"/>
      <c r="G6" s="10">
        <f t="shared" si="0"/>
        <v>7.7</v>
      </c>
      <c r="H6" s="3">
        <v>7.6</v>
      </c>
      <c r="I6" s="3">
        <v>7.7</v>
      </c>
      <c r="J6" s="3">
        <v>7.9</v>
      </c>
      <c r="K6" s="3"/>
      <c r="L6" s="10">
        <f t="shared" si="1"/>
        <v>7.7333333333333343</v>
      </c>
      <c r="M6" s="3">
        <v>3.1</v>
      </c>
      <c r="N6" s="13">
        <f t="shared" si="2"/>
        <v>1.55</v>
      </c>
      <c r="O6" s="5"/>
      <c r="P6" s="3"/>
      <c r="Q6" s="13">
        <f t="shared" si="3"/>
        <v>16.983333333333334</v>
      </c>
      <c r="R6" s="4"/>
    </row>
    <row r="7" spans="1:18" ht="55.05" customHeight="1" x14ac:dyDescent="0.3">
      <c r="A7" s="12" t="s">
        <v>38</v>
      </c>
      <c r="B7" s="4"/>
      <c r="C7" s="5"/>
      <c r="D7" s="5"/>
      <c r="E7" s="5"/>
      <c r="F7" s="5"/>
      <c r="G7" s="10" t="e">
        <f t="shared" si="0"/>
        <v>#DIV/0!</v>
      </c>
      <c r="H7" s="3"/>
      <c r="I7" s="3"/>
      <c r="J7" s="3"/>
      <c r="K7" s="3"/>
      <c r="L7" s="10" t="e">
        <f t="shared" si="1"/>
        <v>#DIV/0!</v>
      </c>
      <c r="M7" s="3"/>
      <c r="N7" s="13">
        <f t="shared" si="2"/>
        <v>0</v>
      </c>
      <c r="O7" s="5"/>
      <c r="P7" s="3"/>
      <c r="Q7" s="13" t="e">
        <f t="shared" si="3"/>
        <v>#DIV/0!</v>
      </c>
      <c r="R7" s="4"/>
    </row>
    <row r="8" spans="1:18" ht="55.05" customHeight="1" x14ac:dyDescent="0.3">
      <c r="A8" s="12" t="s">
        <v>39</v>
      </c>
      <c r="B8" s="4"/>
      <c r="C8" s="5">
        <v>7.5</v>
      </c>
      <c r="D8" s="5">
        <v>7.1</v>
      </c>
      <c r="E8" s="5">
        <v>7.7</v>
      </c>
      <c r="F8" s="5"/>
      <c r="G8" s="10">
        <f t="shared" si="0"/>
        <v>7.4333333333333336</v>
      </c>
      <c r="H8" s="3">
        <v>7.3</v>
      </c>
      <c r="I8" s="3">
        <v>8</v>
      </c>
      <c r="J8" s="3">
        <v>7.5</v>
      </c>
      <c r="K8" s="3"/>
      <c r="L8" s="10">
        <f t="shared" si="1"/>
        <v>7.6000000000000005</v>
      </c>
      <c r="M8" s="3">
        <v>3.2</v>
      </c>
      <c r="N8" s="13">
        <f t="shared" si="2"/>
        <v>1.6</v>
      </c>
      <c r="O8" s="5"/>
      <c r="P8" s="3"/>
      <c r="Q8" s="13">
        <f t="shared" si="3"/>
        <v>16.633333333333336</v>
      </c>
      <c r="R8" s="4"/>
    </row>
    <row r="9" spans="1:18" ht="55.05" customHeight="1" x14ac:dyDescent="0.3">
      <c r="A9" s="15" t="s">
        <v>40</v>
      </c>
      <c r="B9" s="6" t="s">
        <v>10</v>
      </c>
      <c r="C9" s="7">
        <v>7.1</v>
      </c>
      <c r="D9" s="7">
        <v>7.6</v>
      </c>
      <c r="E9" s="7">
        <v>7.9</v>
      </c>
      <c r="F9" s="7"/>
      <c r="G9" s="10">
        <f t="shared" si="0"/>
        <v>7.5333333333333341</v>
      </c>
      <c r="H9" s="8">
        <v>7.6</v>
      </c>
      <c r="I9" s="8">
        <v>7.4</v>
      </c>
      <c r="J9" s="8">
        <v>7.3</v>
      </c>
      <c r="K9" s="8"/>
      <c r="L9" s="10">
        <f t="shared" si="1"/>
        <v>7.4333333333333336</v>
      </c>
      <c r="M9" s="8">
        <v>2.8</v>
      </c>
      <c r="N9" s="7">
        <f>SUM(M9/2)</f>
        <v>1.4</v>
      </c>
      <c r="O9" s="7"/>
      <c r="P9" s="8"/>
      <c r="Q9" s="7">
        <f t="shared" si="3"/>
        <v>16.366666666666667</v>
      </c>
      <c r="R9" s="6"/>
    </row>
    <row r="10" spans="1:18" ht="55.05" customHeight="1" x14ac:dyDescent="0.3">
      <c r="A10" s="4" t="s">
        <v>41</v>
      </c>
      <c r="B10" s="12" t="s">
        <v>21</v>
      </c>
      <c r="C10" s="13">
        <v>6.9</v>
      </c>
      <c r="D10" s="13">
        <v>7.5</v>
      </c>
      <c r="E10" s="13">
        <v>7.3</v>
      </c>
      <c r="F10" s="13"/>
      <c r="G10" s="10">
        <f t="shared" si="0"/>
        <v>7.2333333333333334</v>
      </c>
      <c r="H10" s="14">
        <v>6.9</v>
      </c>
      <c r="I10" s="14">
        <v>7.2</v>
      </c>
      <c r="J10" s="14">
        <v>6.7</v>
      </c>
      <c r="K10" s="14"/>
      <c r="L10" s="10">
        <f t="shared" si="1"/>
        <v>6.9333333333333336</v>
      </c>
      <c r="M10" s="14">
        <v>2.1</v>
      </c>
      <c r="N10" s="13">
        <f t="shared" ref="N10" si="4">SUM(M10/1.7)</f>
        <v>1.2352941176470589</v>
      </c>
      <c r="O10" s="13"/>
      <c r="P10" s="14">
        <v>0.1</v>
      </c>
      <c r="Q10" s="13">
        <f t="shared" si="3"/>
        <v>15.301960784313726</v>
      </c>
      <c r="R10" s="12" t="s">
        <v>32</v>
      </c>
    </row>
    <row r="11" spans="1:18" ht="55.05" customHeight="1" x14ac:dyDescent="0.3">
      <c r="A11" s="15" t="s">
        <v>42</v>
      </c>
      <c r="B11" s="6" t="s">
        <v>19</v>
      </c>
      <c r="C11" s="7">
        <v>7.7</v>
      </c>
      <c r="D11" s="7">
        <v>7.7</v>
      </c>
      <c r="E11" s="7">
        <v>7.7</v>
      </c>
      <c r="F11" s="7"/>
      <c r="G11" s="10">
        <f t="shared" si="0"/>
        <v>7.7</v>
      </c>
      <c r="H11" s="8">
        <v>7.3</v>
      </c>
      <c r="I11" s="8">
        <v>7.4</v>
      </c>
      <c r="J11" s="8">
        <v>7.3</v>
      </c>
      <c r="K11" s="8"/>
      <c r="L11" s="10">
        <f t="shared" si="1"/>
        <v>7.333333333333333</v>
      </c>
      <c r="M11" s="8">
        <v>1.2</v>
      </c>
      <c r="N11" s="7">
        <f t="shared" si="2"/>
        <v>0.6</v>
      </c>
      <c r="O11" s="7"/>
      <c r="P11" s="8"/>
      <c r="Q11" s="7">
        <f t="shared" si="3"/>
        <v>15.633333333333333</v>
      </c>
      <c r="R11" s="6"/>
    </row>
    <row r="12" spans="1:18" ht="55.05" customHeight="1" x14ac:dyDescent="0.3">
      <c r="A12" s="12" t="s">
        <v>43</v>
      </c>
      <c r="B12" s="12" t="s">
        <v>25</v>
      </c>
      <c r="C12" s="13">
        <v>7.4</v>
      </c>
      <c r="D12" s="13">
        <v>7.9</v>
      </c>
      <c r="E12" s="13">
        <v>7.4</v>
      </c>
      <c r="F12" s="13"/>
      <c r="G12" s="10">
        <f t="shared" si="0"/>
        <v>7.5666666666666673</v>
      </c>
      <c r="H12" s="14">
        <v>7.7</v>
      </c>
      <c r="I12" s="14">
        <v>7.6</v>
      </c>
      <c r="J12" s="14">
        <v>8</v>
      </c>
      <c r="K12" s="14"/>
      <c r="L12" s="10">
        <f t="shared" si="1"/>
        <v>7.7666666666666666</v>
      </c>
      <c r="M12" s="14">
        <v>1.8</v>
      </c>
      <c r="N12" s="13">
        <f t="shared" si="2"/>
        <v>0.9</v>
      </c>
      <c r="O12" s="13"/>
      <c r="P12" s="14"/>
      <c r="Q12" s="13">
        <f t="shared" si="3"/>
        <v>16.233333333333334</v>
      </c>
      <c r="R12" s="12"/>
    </row>
    <row r="13" spans="1:18" ht="55.05" customHeight="1" x14ac:dyDescent="0.3">
      <c r="A13" s="4" t="s">
        <v>44</v>
      </c>
      <c r="B13" s="12"/>
      <c r="C13" s="13">
        <v>7</v>
      </c>
      <c r="D13" s="13">
        <v>7.1</v>
      </c>
      <c r="E13" s="13">
        <v>7</v>
      </c>
      <c r="F13" s="13"/>
      <c r="G13" s="10">
        <f t="shared" si="0"/>
        <v>7.0333333333333341</v>
      </c>
      <c r="H13" s="14" t="s">
        <v>33</v>
      </c>
      <c r="I13" s="14">
        <v>6.9</v>
      </c>
      <c r="J13" s="14">
        <v>7</v>
      </c>
      <c r="K13" s="14"/>
      <c r="L13" s="10">
        <f t="shared" si="1"/>
        <v>6.95</v>
      </c>
      <c r="M13" s="14">
        <v>1.5</v>
      </c>
      <c r="N13" s="13">
        <f t="shared" si="2"/>
        <v>0.75</v>
      </c>
      <c r="O13" s="13">
        <v>0.1</v>
      </c>
      <c r="P13" s="14"/>
      <c r="Q13" s="13">
        <f t="shared" si="3"/>
        <v>14.633333333333335</v>
      </c>
      <c r="R13" s="12"/>
    </row>
    <row r="14" spans="1:18" ht="55.05" customHeight="1" x14ac:dyDescent="0.3">
      <c r="A14" s="4" t="s">
        <v>45</v>
      </c>
      <c r="B14" s="12"/>
      <c r="C14" s="13">
        <v>7.1</v>
      </c>
      <c r="D14" s="13">
        <v>7.5</v>
      </c>
      <c r="E14" s="13">
        <v>7.1</v>
      </c>
      <c r="F14" s="13"/>
      <c r="G14" s="10">
        <f t="shared" si="0"/>
        <v>7.2333333333333334</v>
      </c>
      <c r="H14" s="14">
        <v>7.5</v>
      </c>
      <c r="I14" s="14">
        <v>7.1</v>
      </c>
      <c r="J14" s="14">
        <v>7.6</v>
      </c>
      <c r="K14" s="14"/>
      <c r="L14" s="10">
        <f t="shared" si="1"/>
        <v>7.3999999999999995</v>
      </c>
      <c r="M14" s="14">
        <v>2.4</v>
      </c>
      <c r="N14" s="13">
        <f t="shared" si="2"/>
        <v>1.2</v>
      </c>
      <c r="O14" s="13"/>
      <c r="P14" s="14"/>
      <c r="Q14" s="13">
        <f t="shared" si="3"/>
        <v>15.833333333333332</v>
      </c>
      <c r="R14" s="12"/>
    </row>
    <row r="15" spans="1:18" ht="55.05" customHeight="1" x14ac:dyDescent="0.3">
      <c r="A15" s="4" t="s">
        <v>46</v>
      </c>
      <c r="B15" s="12"/>
      <c r="C15" s="13">
        <v>7.9</v>
      </c>
      <c r="D15" s="13">
        <v>7.9</v>
      </c>
      <c r="E15" s="13">
        <v>7.9</v>
      </c>
      <c r="F15" s="13"/>
      <c r="G15" s="10">
        <f t="shared" si="0"/>
        <v>7.9000000000000012</v>
      </c>
      <c r="H15" s="14">
        <v>7.3</v>
      </c>
      <c r="I15" s="14">
        <v>7.4</v>
      </c>
      <c r="J15" s="14">
        <v>7.5</v>
      </c>
      <c r="K15" s="14"/>
      <c r="L15" s="10">
        <f t="shared" si="1"/>
        <v>7.3999999999999995</v>
      </c>
      <c r="M15" s="14">
        <v>2.5</v>
      </c>
      <c r="N15" s="13">
        <f t="shared" si="2"/>
        <v>1.25</v>
      </c>
      <c r="O15" s="13"/>
      <c r="P15" s="14"/>
      <c r="Q15" s="13">
        <f t="shared" si="3"/>
        <v>16.55</v>
      </c>
      <c r="R15" s="12"/>
    </row>
    <row r="16" spans="1:18" ht="55.05" customHeight="1" x14ac:dyDescent="0.3">
      <c r="A16" s="4" t="s">
        <v>47</v>
      </c>
      <c r="B16" s="12"/>
      <c r="C16" s="13"/>
      <c r="D16" s="13"/>
      <c r="E16" s="13"/>
      <c r="F16" s="13"/>
      <c r="G16" s="10" t="e">
        <f t="shared" si="0"/>
        <v>#DIV/0!</v>
      </c>
      <c r="H16" s="14"/>
      <c r="I16" s="14"/>
      <c r="J16" s="14"/>
      <c r="K16" s="14"/>
      <c r="L16" s="10" t="e">
        <f t="shared" si="1"/>
        <v>#DIV/0!</v>
      </c>
      <c r="M16" s="14"/>
      <c r="N16" s="13">
        <f t="shared" si="2"/>
        <v>0</v>
      </c>
      <c r="O16" s="13"/>
      <c r="P16" s="14"/>
      <c r="Q16" s="13" t="e">
        <f t="shared" si="3"/>
        <v>#DIV/0!</v>
      </c>
      <c r="R16" s="12"/>
    </row>
    <row r="17" spans="1:18" ht="55.05" customHeight="1" x14ac:dyDescent="0.3">
      <c r="A17" s="15" t="s">
        <v>48</v>
      </c>
      <c r="B17" s="6" t="s">
        <v>22</v>
      </c>
      <c r="C17" s="7">
        <v>7.7</v>
      </c>
      <c r="D17" s="7">
        <v>7.9</v>
      </c>
      <c r="E17" s="7">
        <v>7.6</v>
      </c>
      <c r="F17" s="7"/>
      <c r="G17" s="10">
        <f t="shared" si="0"/>
        <v>7.7333333333333343</v>
      </c>
      <c r="H17" s="8">
        <v>7.5</v>
      </c>
      <c r="I17" s="8">
        <v>7.2</v>
      </c>
      <c r="J17" s="8">
        <v>7.8</v>
      </c>
      <c r="K17" s="8"/>
      <c r="L17" s="10">
        <f t="shared" si="1"/>
        <v>7.5</v>
      </c>
      <c r="M17" s="8">
        <v>2.9</v>
      </c>
      <c r="N17" s="7">
        <f t="shared" si="2"/>
        <v>1.45</v>
      </c>
      <c r="O17" s="7"/>
      <c r="P17" s="8"/>
      <c r="Q17" s="7">
        <f t="shared" si="3"/>
        <v>16.683333333333334</v>
      </c>
      <c r="R17" s="6"/>
    </row>
    <row r="18" spans="1:18" ht="55.05" customHeight="1" x14ac:dyDescent="0.3">
      <c r="A18" s="15" t="s">
        <v>49</v>
      </c>
      <c r="B18" s="6"/>
      <c r="C18" s="7">
        <v>8.1</v>
      </c>
      <c r="D18" s="7">
        <v>7.9</v>
      </c>
      <c r="E18" s="7">
        <v>7.7</v>
      </c>
      <c r="F18" s="7"/>
      <c r="G18" s="10">
        <f t="shared" si="0"/>
        <v>7.8999999999999995</v>
      </c>
      <c r="H18" s="8">
        <v>7.2</v>
      </c>
      <c r="I18" s="8">
        <v>7.6</v>
      </c>
      <c r="J18" s="8">
        <v>7.7</v>
      </c>
      <c r="K18" s="8"/>
      <c r="L18" s="10">
        <f t="shared" si="1"/>
        <v>7.5</v>
      </c>
      <c r="M18" s="8">
        <v>2.2999999999999998</v>
      </c>
      <c r="N18" s="7">
        <f t="shared" si="2"/>
        <v>1.1499999999999999</v>
      </c>
      <c r="O18" s="7"/>
      <c r="P18" s="8"/>
      <c r="Q18" s="7">
        <f t="shared" si="3"/>
        <v>16.549999999999997</v>
      </c>
      <c r="R18" s="6"/>
    </row>
    <row r="19" spans="1:18" ht="55.05" customHeight="1" x14ac:dyDescent="0.3">
      <c r="A19" s="15" t="s">
        <v>50</v>
      </c>
      <c r="B19" s="6"/>
      <c r="C19" s="7">
        <v>7.8</v>
      </c>
      <c r="D19" s="7">
        <v>7.5</v>
      </c>
      <c r="E19" s="7">
        <v>7.7</v>
      </c>
      <c r="F19" s="7"/>
      <c r="G19" s="10">
        <f t="shared" si="0"/>
        <v>7.666666666666667</v>
      </c>
      <c r="H19" s="8">
        <v>7.7</v>
      </c>
      <c r="I19" s="8">
        <v>7.5</v>
      </c>
      <c r="J19" s="8">
        <v>7.6</v>
      </c>
      <c r="K19" s="8"/>
      <c r="L19" s="10">
        <f t="shared" si="1"/>
        <v>7.5999999999999988</v>
      </c>
      <c r="M19" s="8">
        <v>2.2000000000000002</v>
      </c>
      <c r="N19" s="7">
        <f t="shared" si="2"/>
        <v>1.1000000000000001</v>
      </c>
      <c r="O19" s="7"/>
      <c r="P19" s="8">
        <v>0.2</v>
      </c>
      <c r="Q19" s="7">
        <f t="shared" si="3"/>
        <v>16.166666666666668</v>
      </c>
      <c r="R19" s="6" t="s">
        <v>31</v>
      </c>
    </row>
    <row r="20" spans="1:18" ht="55.05" customHeight="1" x14ac:dyDescent="0.3">
      <c r="A20" s="4" t="s">
        <v>51</v>
      </c>
      <c r="B20" s="12" t="s">
        <v>20</v>
      </c>
      <c r="C20" s="13">
        <v>7.7</v>
      </c>
      <c r="D20" s="13">
        <v>8</v>
      </c>
      <c r="E20" s="13">
        <v>7.7</v>
      </c>
      <c r="F20" s="13"/>
      <c r="G20" s="10">
        <f t="shared" si="0"/>
        <v>7.8</v>
      </c>
      <c r="H20" s="14">
        <v>7.8</v>
      </c>
      <c r="I20" s="14">
        <v>7.4</v>
      </c>
      <c r="J20" s="14">
        <v>7.8</v>
      </c>
      <c r="K20" s="14"/>
      <c r="L20" s="10">
        <f t="shared" si="1"/>
        <v>7.666666666666667</v>
      </c>
      <c r="M20" s="14">
        <v>3.3</v>
      </c>
      <c r="N20" s="13">
        <f t="shared" si="2"/>
        <v>1.65</v>
      </c>
      <c r="O20" s="13"/>
      <c r="P20" s="14">
        <v>0.1</v>
      </c>
      <c r="Q20" s="13">
        <f t="shared" si="3"/>
        <v>17.016666666666666</v>
      </c>
      <c r="R20" s="12"/>
    </row>
    <row r="21" spans="1:18" ht="55.05" customHeight="1" x14ac:dyDescent="0.3">
      <c r="A21" s="4" t="s">
        <v>52</v>
      </c>
      <c r="B21" s="12"/>
      <c r="C21" s="13">
        <v>8</v>
      </c>
      <c r="D21" s="13">
        <v>7.9</v>
      </c>
      <c r="E21" s="13">
        <v>7.6</v>
      </c>
      <c r="F21" s="13"/>
      <c r="G21" s="10">
        <f t="shared" si="0"/>
        <v>7.833333333333333</v>
      </c>
      <c r="H21" s="14">
        <v>7.5</v>
      </c>
      <c r="I21" s="14">
        <v>7.5</v>
      </c>
      <c r="J21" s="14">
        <v>7.8</v>
      </c>
      <c r="K21" s="14"/>
      <c r="L21" s="10">
        <f t="shared" si="1"/>
        <v>7.6000000000000005</v>
      </c>
      <c r="M21" s="14">
        <v>2</v>
      </c>
      <c r="N21" s="13">
        <f t="shared" si="2"/>
        <v>1</v>
      </c>
      <c r="O21" s="13"/>
      <c r="P21" s="14"/>
      <c r="Q21" s="13">
        <f t="shared" si="3"/>
        <v>16.433333333333334</v>
      </c>
      <c r="R21" s="12"/>
    </row>
    <row r="22" spans="1:18" ht="55.05" customHeight="1" x14ac:dyDescent="0.3">
      <c r="A22" s="4" t="s">
        <v>53</v>
      </c>
      <c r="B22" s="12"/>
      <c r="C22" s="13">
        <v>7.2</v>
      </c>
      <c r="D22" s="13">
        <v>7.7</v>
      </c>
      <c r="E22" s="13">
        <v>7.2</v>
      </c>
      <c r="F22" s="13"/>
      <c r="G22" s="10">
        <f t="shared" si="0"/>
        <v>7.3666666666666671</v>
      </c>
      <c r="H22" s="14">
        <v>7.3</v>
      </c>
      <c r="I22" s="14">
        <v>7.2</v>
      </c>
      <c r="J22" s="14">
        <v>7.4</v>
      </c>
      <c r="K22" s="14"/>
      <c r="L22" s="10">
        <f t="shared" si="1"/>
        <v>7.3</v>
      </c>
      <c r="M22" s="14">
        <v>1.5</v>
      </c>
      <c r="N22" s="13">
        <f t="shared" si="2"/>
        <v>0.75</v>
      </c>
      <c r="O22" s="13"/>
      <c r="P22" s="14"/>
      <c r="Q22" s="13">
        <f t="shared" si="3"/>
        <v>15.416666666666668</v>
      </c>
      <c r="R22" s="12"/>
    </row>
    <row r="23" spans="1:18" ht="55.05" customHeight="1" x14ac:dyDescent="0.3">
      <c r="A23" s="6" t="s">
        <v>54</v>
      </c>
      <c r="B23" s="6" t="s">
        <v>26</v>
      </c>
      <c r="C23" s="7">
        <v>7.3</v>
      </c>
      <c r="D23" s="7">
        <v>7.6</v>
      </c>
      <c r="E23" s="7">
        <v>7.5</v>
      </c>
      <c r="F23" s="7"/>
      <c r="G23" s="10">
        <f t="shared" si="0"/>
        <v>7.4666666666666659</v>
      </c>
      <c r="H23" s="8">
        <v>7.5</v>
      </c>
      <c r="I23" s="8">
        <v>7</v>
      </c>
      <c r="J23" s="8">
        <v>7.5</v>
      </c>
      <c r="K23" s="8"/>
      <c r="L23" s="10">
        <f t="shared" si="1"/>
        <v>7.333333333333333</v>
      </c>
      <c r="M23" s="8">
        <v>2</v>
      </c>
      <c r="N23" s="7">
        <f t="shared" si="2"/>
        <v>1</v>
      </c>
      <c r="O23" s="7"/>
      <c r="P23" s="8"/>
      <c r="Q23" s="7">
        <f t="shared" si="3"/>
        <v>15.799999999999999</v>
      </c>
      <c r="R23" s="6"/>
    </row>
    <row r="24" spans="1:18" ht="55.05" customHeight="1" x14ac:dyDescent="0.3">
      <c r="A24" s="6" t="s">
        <v>55</v>
      </c>
      <c r="B24" s="6"/>
      <c r="C24" s="7">
        <v>7.9</v>
      </c>
      <c r="D24" s="7">
        <v>7.5</v>
      </c>
      <c r="E24" s="7">
        <v>7.6</v>
      </c>
      <c r="F24" s="7"/>
      <c r="G24" s="10">
        <f t="shared" si="0"/>
        <v>7.666666666666667</v>
      </c>
      <c r="H24" s="8">
        <v>7.8</v>
      </c>
      <c r="I24" s="8">
        <v>7.4</v>
      </c>
      <c r="J24" s="8">
        <v>7.4</v>
      </c>
      <c r="K24" s="8"/>
      <c r="L24" s="10">
        <f t="shared" si="1"/>
        <v>7.5333333333333341</v>
      </c>
      <c r="M24" s="8">
        <v>2.8</v>
      </c>
      <c r="N24" s="7">
        <f t="shared" si="2"/>
        <v>1.4</v>
      </c>
      <c r="O24" s="7"/>
      <c r="P24" s="8"/>
      <c r="Q24" s="7">
        <f t="shared" si="3"/>
        <v>16.600000000000001</v>
      </c>
      <c r="R24" s="6"/>
    </row>
    <row r="25" spans="1:18" ht="55.05" customHeight="1" x14ac:dyDescent="0.3">
      <c r="A25" s="6" t="s">
        <v>56</v>
      </c>
      <c r="B25" s="6"/>
      <c r="C25" s="7">
        <v>7.6</v>
      </c>
      <c r="D25" s="7">
        <v>7.7</v>
      </c>
      <c r="E25" s="7">
        <v>7.7</v>
      </c>
      <c r="F25" s="7"/>
      <c r="G25" s="10">
        <f t="shared" si="0"/>
        <v>7.666666666666667</v>
      </c>
      <c r="H25" s="8">
        <v>7.5</v>
      </c>
      <c r="I25" s="8">
        <v>7.5</v>
      </c>
      <c r="J25" s="8">
        <v>7.3</v>
      </c>
      <c r="K25" s="8"/>
      <c r="L25" s="10">
        <f t="shared" si="1"/>
        <v>7.4333333333333336</v>
      </c>
      <c r="M25" s="8">
        <v>2</v>
      </c>
      <c r="N25" s="7">
        <f t="shared" si="2"/>
        <v>1</v>
      </c>
      <c r="O25" s="7">
        <v>0.1</v>
      </c>
      <c r="P25" s="8"/>
      <c r="Q25" s="7">
        <f t="shared" si="3"/>
        <v>16</v>
      </c>
      <c r="R25" s="6"/>
    </row>
    <row r="26" spans="1:18" ht="55.05" customHeight="1" x14ac:dyDescent="0.3">
      <c r="A26" s="6" t="s">
        <v>57</v>
      </c>
      <c r="B26" s="6"/>
      <c r="C26" s="7">
        <v>7.3</v>
      </c>
      <c r="D26" s="7">
        <v>7.8</v>
      </c>
      <c r="E26" s="7">
        <v>7.5</v>
      </c>
      <c r="F26" s="7"/>
      <c r="G26" s="10">
        <f t="shared" si="0"/>
        <v>7.5333333333333341</v>
      </c>
      <c r="H26" s="8">
        <v>7</v>
      </c>
      <c r="I26" s="8">
        <v>7.4</v>
      </c>
      <c r="J26" s="8">
        <v>7.2</v>
      </c>
      <c r="K26" s="8"/>
      <c r="L26" s="10">
        <f t="shared" si="1"/>
        <v>7.2</v>
      </c>
      <c r="M26" s="8">
        <v>2.6</v>
      </c>
      <c r="N26" s="7">
        <f>SUM(M26/2)</f>
        <v>1.3</v>
      </c>
      <c r="O26" s="7"/>
      <c r="P26" s="8"/>
      <c r="Q26" s="7">
        <f t="shared" si="3"/>
        <v>16.033333333333335</v>
      </c>
      <c r="R26" s="6"/>
    </row>
  </sheetData>
  <mergeCells count="1">
    <mergeCell ref="A1:R1"/>
  </mergeCells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0b54f2b-8c38-49d9-a53b-729572cf3b0f" xsi:nil="true"/>
    <First_x0020_Level_x0020_Group xmlns="e0b54f2b-8c38-49d9-a53b-729572cf3b0f" xsi:nil="true"/>
    <Third_x0020_Level_x0020_Group xmlns="e0b54f2b-8c38-49d9-a53b-729572cf3b0f" xsi:nil="true"/>
    <lcf76f155ced4ddcb4097134ff3c332f xmlns="1cc94fbb-28c3-4f03-b3b9-ac13769b2ad0">
      <Terms xmlns="http://schemas.microsoft.com/office/infopath/2007/PartnerControls"/>
    </lcf76f155ced4ddcb4097134ff3c332f>
    <Second_x0020_Level_x0020_Group xmlns="e0b54f2b-8c38-49d9-a53b-729572cf3b0f" xsi:nil="true"/>
    <Library_x0020_Name xmlns="e0b54f2b-8c38-49d9-a53b-729572cf3b0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BC676415BA2B42A2E77702A30B320B" ma:contentTypeVersion="16" ma:contentTypeDescription="Create a new document." ma:contentTypeScope="" ma:versionID="d43913765e8a305dd1db38526cd14c08">
  <xsd:schema xmlns:xsd="http://www.w3.org/2001/XMLSchema" xmlns:xs="http://www.w3.org/2001/XMLSchema" xmlns:p="http://schemas.microsoft.com/office/2006/metadata/properties" xmlns:ns2="e0b54f2b-8c38-49d9-a53b-729572cf3b0f" xmlns:ns3="1cc94fbb-28c3-4f03-b3b9-ac13769b2ad0" targetNamespace="http://schemas.microsoft.com/office/2006/metadata/properties" ma:root="true" ma:fieldsID="a27c68f2a72a4cd64d3a0eeb40467a6d" ns2:_="" ns3:_="">
    <xsd:import namespace="e0b54f2b-8c38-49d9-a53b-729572cf3b0f"/>
    <xsd:import namespace="1cc94fbb-28c3-4f03-b3b9-ac13769b2ad0"/>
    <xsd:element name="properties">
      <xsd:complexType>
        <xsd:sequence>
          <xsd:element name="documentManagement">
            <xsd:complexType>
              <xsd:all>
                <xsd:element ref="ns2:First_x0020_Level_x0020_Group" minOccurs="0"/>
                <xsd:element ref="ns2:Second_x0020_Level_x0020_Group" minOccurs="0"/>
                <xsd:element ref="ns2:Third_x0020_Level_x0020_Group" minOccurs="0"/>
                <xsd:element ref="ns2:Library_x0020_Na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2:SharedWithUsers" minOccurs="0"/>
                <xsd:element ref="ns2:SharedWithDetails" minOccurs="0"/>
                <xsd:element ref="ns3:MediaServiceEventHashCode" minOccurs="0"/>
                <xsd:element ref="ns3:MediaServiceGenerationTim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ServiceSearchPropertie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b54f2b-8c38-49d9-a53b-729572cf3b0f" elementFormDefault="qualified">
    <xsd:import namespace="http://schemas.microsoft.com/office/2006/documentManagement/types"/>
    <xsd:import namespace="http://schemas.microsoft.com/office/infopath/2007/PartnerControls"/>
    <xsd:element name="First_x0020_Level_x0020_Group" ma:index="8" nillable="true" ma:displayName="First Level Group" ma:internalName="First_x0020_Level_x0020_Group">
      <xsd:simpleType>
        <xsd:restriction base="dms:Text">
          <xsd:maxLength value="255"/>
        </xsd:restriction>
      </xsd:simpleType>
    </xsd:element>
    <xsd:element name="Second_x0020_Level_x0020_Group" ma:index="9" nillable="true" ma:displayName="Second Level Group" ma:internalName="Second_x0020_Level_x0020_Group">
      <xsd:simpleType>
        <xsd:restriction base="dms:Text">
          <xsd:maxLength value="255"/>
        </xsd:restriction>
      </xsd:simpleType>
    </xsd:element>
    <xsd:element name="Third_x0020_Level_x0020_Group" ma:index="10" nillable="true" ma:displayName="Third Level Group" ma:internalName="Third_x0020_Level_x0020_Group">
      <xsd:simpleType>
        <xsd:restriction base="dms:Text">
          <xsd:maxLength value="255"/>
        </xsd:restriction>
      </xsd:simpleType>
    </xsd:element>
    <xsd:element name="Library_x0020_Name" ma:index="11" nillable="true" ma:displayName="Library Name" ma:internalName="Library_x0020_Name">
      <xsd:simpleType>
        <xsd:restriction base="dms:Text">
          <xsd:maxLength value="255"/>
        </xsd:restriction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7" nillable="true" ma:displayName="Taxonomy Catch All Column" ma:hidden="true" ma:list="{5ae6a184-aa43-4ce8-a6ed-a38409ceec05}" ma:internalName="TaxCatchAll" ma:showField="CatchAllData" ma:web="e0b54f2b-8c38-49d9-a53b-729572cf3b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c94fbb-28c3-4f03-b3b9-ac13769b2a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65db472e-9867-4e29-8f78-fb1c8dbf51e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847FB0-E406-4DA7-8301-ED7932362E08}">
  <ds:schemaRefs>
    <ds:schemaRef ds:uri="http://schemas.microsoft.com/office/2006/metadata/properties"/>
    <ds:schemaRef ds:uri="http://schemas.microsoft.com/office/infopath/2007/PartnerControls"/>
    <ds:schemaRef ds:uri="e0b54f2b-8c38-49d9-a53b-729572cf3b0f"/>
    <ds:schemaRef ds:uri="1cc94fbb-28c3-4f03-b3b9-ac13769b2ad0"/>
  </ds:schemaRefs>
</ds:datastoreItem>
</file>

<file path=customXml/itemProps2.xml><?xml version="1.0" encoding="utf-8"?>
<ds:datastoreItem xmlns:ds="http://schemas.openxmlformats.org/officeDocument/2006/customXml" ds:itemID="{98517623-DAC8-4C59-8885-E4D86C9A8A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9B66EEF-F38D-446F-94D0-87CA779BA2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b54f2b-8c38-49d9-a53b-729572cf3b0f"/>
    <ds:schemaRef ds:uri="1cc94fbb-28c3-4f03-b3b9-ac13769b2ad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Heats</vt:lpstr>
      <vt:lpstr>Finals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Nield</dc:creator>
  <cp:lastModifiedBy>Leece Gadsby</cp:lastModifiedBy>
  <cp:lastPrinted>2023-03-12T20:32:41Z</cp:lastPrinted>
  <dcterms:created xsi:type="dcterms:W3CDTF">2023-03-10T20:48:47Z</dcterms:created>
  <dcterms:modified xsi:type="dcterms:W3CDTF">2023-04-04T20:54:04Z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0x010100A6BC676415BA2B42A2E77702A30B320B</vt:lpwstr>
  </property>
</Properties>
</file>